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Volumes/ZOUNDR LABO/E-BOOK GEMA/"/>
    </mc:Choice>
  </mc:AlternateContent>
  <xr:revisionPtr revIDLastSave="0" documentId="13_ncr:1_{945BA3F0-E076-BD4A-8D86-C35D69863ABD}" xr6:coauthVersionLast="34" xr6:coauthVersionMax="34" xr10:uidLastSave="{00000000-0000-0000-0000-000000000000}"/>
  <bookViews>
    <workbookView xWindow="8980" yWindow="2840" windowWidth="34300" windowHeight="27920" xr2:uid="{00000000-000D-0000-FFFF-FFFF00000000}"/>
  </bookViews>
  <sheets>
    <sheet name="ZOUNDR LIVE TANTIEMEN" sheetId="17" r:id="rId1"/>
  </sheets>
  <calcPr calcId="17901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N31" i="17" l="1"/>
  <c r="L31" i="17"/>
  <c r="K31" i="17"/>
  <c r="O31" i="17" s="1"/>
  <c r="O30" i="17"/>
  <c r="N28" i="17"/>
  <c r="L28" i="17"/>
  <c r="K28" i="17"/>
  <c r="O27" i="17"/>
  <c r="N25" i="17"/>
  <c r="L25" i="17"/>
  <c r="K25" i="17"/>
  <c r="O24" i="17"/>
  <c r="N22" i="17"/>
  <c r="L22" i="17"/>
  <c r="K22" i="17"/>
  <c r="O22" i="17" s="1"/>
  <c r="O21" i="17"/>
  <c r="N19" i="17"/>
  <c r="L19" i="17"/>
  <c r="K19" i="17"/>
  <c r="O19" i="17" s="1"/>
  <c r="O18" i="17"/>
  <c r="N16" i="17"/>
  <c r="L16" i="17"/>
  <c r="K16" i="17"/>
  <c r="O16" i="17" s="1"/>
  <c r="O15" i="17"/>
  <c r="L13" i="17"/>
  <c r="K13" i="17"/>
  <c r="O12" i="17"/>
  <c r="H12" i="17"/>
  <c r="H14" i="17" s="1"/>
  <c r="O28" i="17" l="1"/>
  <c r="P28" i="17"/>
  <c r="R28" i="17" s="1"/>
  <c r="O25" i="17"/>
  <c r="O13" i="17"/>
  <c r="P31" i="17"/>
  <c r="R31" i="17" s="1"/>
  <c r="P13" i="17"/>
  <c r="R13" i="17" s="1"/>
  <c r="P19" i="17"/>
  <c r="R19" i="17" s="1"/>
  <c r="P25" i="17"/>
  <c r="R25" i="17" s="1"/>
  <c r="P22" i="17"/>
  <c r="R22" i="17" s="1"/>
  <c r="P16" i="17"/>
  <c r="R16" i="17" s="1"/>
  <c r="H15" i="17"/>
  <c r="H16" i="17" s="1"/>
  <c r="R33" i="17" l="1"/>
  <c r="H17" i="17"/>
  <c r="H18" i="17" s="1"/>
</calcChain>
</file>

<file path=xl/sharedStrings.xml><?xml version="1.0" encoding="utf-8"?>
<sst xmlns="http://schemas.openxmlformats.org/spreadsheetml/2006/main" count="73" uniqueCount="60">
  <si>
    <t>M-Zuschlag</t>
  </si>
  <si>
    <t>GESAMT</t>
  </si>
  <si>
    <t>Besucher</t>
  </si>
  <si>
    <t>Ticketpreis</t>
  </si>
  <si>
    <t>Zwischensumme</t>
  </si>
  <si>
    <t>Segment 2</t>
  </si>
  <si>
    <t>Segment 6</t>
  </si>
  <si>
    <t>Segment 3</t>
  </si>
  <si>
    <t>Segment 7</t>
  </si>
  <si>
    <t>Segment 4</t>
  </si>
  <si>
    <t>Segment 8</t>
  </si>
  <si>
    <t>Segment 5</t>
  </si>
  <si>
    <t>Segment 9</t>
  </si>
  <si>
    <t>Segment 10</t>
  </si>
  <si>
    <t>Segment 11</t>
  </si>
  <si>
    <t>Segment 12</t>
  </si>
  <si>
    <t>Ticketeinnahmen</t>
  </si>
  <si>
    <t>Bruttoeinnahmen</t>
  </si>
  <si>
    <t>- 20 % Rabatt ZOUNDR</t>
  </si>
  <si>
    <t>- 14,5 % Mengenrabatt</t>
  </si>
  <si>
    <t>1. Schritt: Berechnung der Lizenzgebühr des Veranstalters für Dein Konzert</t>
  </si>
  <si>
    <t>3. Schritt: Berechnung Deiner Tantiemen</t>
  </si>
  <si>
    <t>PA</t>
  </si>
  <si>
    <t>Gesamt je Titel</t>
  </si>
  <si>
    <t>Anzahl Titel je Gig</t>
  </si>
  <si>
    <t>Ausschüttung</t>
  </si>
  <si>
    <t>Punktwert</t>
  </si>
  <si>
    <t>Anzahl Gigs</t>
  </si>
  <si>
    <t>U-P</t>
  </si>
  <si>
    <t>Segmente</t>
  </si>
  <si>
    <t>bis 50 EUR</t>
  </si>
  <si>
    <t>50,01 - 100 EUR</t>
  </si>
  <si>
    <t>100,01 - 150 EUR</t>
  </si>
  <si>
    <t>150,01 - 200 EUR</t>
  </si>
  <si>
    <t>200,01 - 250 EUR</t>
  </si>
  <si>
    <t>250,01 - 350 EUR</t>
  </si>
  <si>
    <t>350,01 - 500 EUR</t>
  </si>
  <si>
    <t>500,01 - 1.000 EUR</t>
  </si>
  <si>
    <t>1.000,01 - 5.000 EUR</t>
  </si>
  <si>
    <t>5.000,01 - 10.000 EUR</t>
  </si>
  <si>
    <t>über 10.000 EUR</t>
  </si>
  <si>
    <t>Nettozahlung (mindestens 23,55 EUR)</t>
  </si>
  <si>
    <t>GEMA-Lizenzgebühr</t>
  </si>
  <si>
    <t>Bitte ordne nun die Nettozahlung in das richtige Segment in Schritt 2 ein. Wichtig ist zu wissen, ob der Veranstalter auch alle Rabatte erhält. Trage dann bei Schritt 3 ein weiteres Konzert in die Spalte "Anzahl Gigs" im richtigen Segment und Deine gespielen Lieder in "Anzahlt Titel je Gig" ein.</t>
  </si>
  <si>
    <t xml:space="preserve">Lizenz </t>
  </si>
  <si>
    <t>Schritt 1 wird dann pro Konzert wiederholt und Du bildest die Summe in Schritt 3.</t>
  </si>
  <si>
    <t>ZOUNDR Gmbh</t>
  </si>
  <si>
    <t>Ruhdartstr. 17</t>
  </si>
  <si>
    <t>80999 München</t>
  </si>
  <si>
    <t>Telefon</t>
  </si>
  <si>
    <t>E-Mail</t>
  </si>
  <si>
    <t>Mobil</t>
  </si>
  <si>
    <t>089 200 30 766</t>
  </si>
  <si>
    <t>0176 84 00 97 25</t>
  </si>
  <si>
    <t>manu@zoundr.com</t>
  </si>
  <si>
    <r>
      <rPr>
        <sz val="10"/>
        <color rgb="FFDD1155"/>
        <rFont val="Open Sans"/>
        <family val="2"/>
      </rPr>
      <t>Emanuel Kellner</t>
    </r>
    <r>
      <rPr>
        <sz val="10"/>
        <color theme="1"/>
        <rFont val="Open Sans"/>
        <family val="2"/>
      </rPr>
      <t xml:space="preserve"> ist Dein Ansprechpartner für alle Fragen rund um das Verlagswesen.</t>
    </r>
  </si>
  <si>
    <t>Willkommen zum Schnellcheck Deiner Tantiemen als Urheber bie der GEMA.</t>
  </si>
  <si>
    <r>
      <t xml:space="preserve">Trage einfach Deine Infos in die </t>
    </r>
    <r>
      <rPr>
        <sz val="10"/>
        <color rgb="FFDD1155"/>
        <rFont val="Open Sans"/>
        <family val="2"/>
      </rPr>
      <t>roten Felder</t>
    </r>
    <r>
      <rPr>
        <sz val="10"/>
        <color theme="1"/>
        <rFont val="Open Sans"/>
        <family val="2"/>
      </rPr>
      <t xml:space="preserve"> ein und alles andere läuft automatisch.</t>
    </r>
  </si>
  <si>
    <t>2. Schritt: Einordnung in das richtige Segment für Deine Abrechnung Deiner Tantiemen</t>
  </si>
  <si>
    <t>Du benötigst einen professionellen Verlag, der Dich bei Deinen GEMA-Tantiemen unterstützt und Dir noch weitere Aufgaben abnimmt, damit Du Dich ganz auf Deine Musik konzentrieren kannst? Dann melde Dich bei uns und wir beraten Dich gerne. ZOUNDR ist ein offiziell gelisteter Verlag.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</si>
</sst>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 &quot;€&quot;"/>
    <numFmt numFmtId="166" formatCode="#,##0.00\ [$EUR];[Red]\-#,##0.00\ [$EUR]"/>
  </numFmts>
  <fonts count="12" x14ac:knownFonts="1">
    <font>
      <sz val="11"/>
      <color theme="1"/>
      <name val="Calibri"/>
      <family val="2"/>
      <scheme val="minor"/>
    </font>
    <font>
      <sz val="10"/>
      <color theme="1"/>
      <name val="Open Sans"/>
      <family val="2"/>
    </font>
    <font>
      <b/>
      <sz val="10"/>
      <color theme="1"/>
      <name val="Open Sans"/>
      <family val="2"/>
    </font>
    <font>
      <b/>
      <sz val="10"/>
      <color rgb="FF00B050"/>
      <name val="Open Sans"/>
      <family val="2"/>
    </font>
    <font>
      <sz val="10"/>
      <color rgb="FF00B050"/>
      <name val="Open Sans"/>
      <family val="2"/>
    </font>
    <font>
      <sz val="10"/>
      <color rgb="FFFF0000"/>
      <name val="Open Sans"/>
      <family val="2"/>
    </font>
    <font>
      <sz val="10"/>
      <color rgb="FFDD1155"/>
      <name val="Open Sans"/>
      <family val="2"/>
    </font>
    <font>
      <b/>
      <sz val="10"/>
      <color rgb="FFDD1155"/>
      <name val="Open Sans"/>
      <family val="2"/>
    </font>
    <font>
      <sz val="10"/>
      <name val="Open Sans"/>
      <family val="2"/>
    </font>
    <font>
      <b/>
      <sz val="10"/>
      <color theme="0"/>
      <name val="Open Sans"/>
      <family val="2"/>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D1155"/>
        <bgColor indexed="64"/>
      </patternFill>
    </fill>
  </fills>
  <borders count="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79">
    <xf numFmtId="0" fontId="0" fillId="0" borderId="0" xfId="0"/>
    <xf numFmtId="0" fontId="1" fillId="3" borderId="0" xfId="0" applyFont="1" applyFill="1" applyBorder="1"/>
    <xf numFmtId="2" fontId="1" fillId="3" borderId="0" xfId="0" applyNumberFormat="1" applyFont="1" applyFill="1" applyBorder="1" applyAlignment="1">
      <alignment horizontal="center"/>
    </xf>
    <xf numFmtId="0" fontId="1" fillId="3" borderId="0" xfId="0" applyFont="1" applyFill="1" applyBorder="1" applyAlignment="1">
      <alignment horizontal="center"/>
    </xf>
    <xf numFmtId="164" fontId="1" fillId="3" borderId="0" xfId="0" applyNumberFormat="1" applyFont="1" applyFill="1" applyBorder="1" applyAlignment="1">
      <alignment horizontal="center"/>
    </xf>
    <xf numFmtId="166" fontId="1" fillId="3" borderId="0" xfId="0" applyNumberFormat="1" applyFont="1" applyFill="1" applyBorder="1"/>
    <xf numFmtId="0" fontId="1" fillId="3" borderId="4" xfId="0" applyFont="1" applyFill="1" applyBorder="1"/>
    <xf numFmtId="166" fontId="1" fillId="3" borderId="5" xfId="0" applyNumberFormat="1" applyFont="1" applyFill="1" applyBorder="1"/>
    <xf numFmtId="0" fontId="1" fillId="3" borderId="0" xfId="0" applyFont="1" applyFill="1" applyBorder="1" applyAlignment="1">
      <alignment horizontal="right"/>
    </xf>
    <xf numFmtId="0" fontId="2" fillId="3" borderId="0" xfId="0" applyFont="1" applyFill="1" applyBorder="1"/>
    <xf numFmtId="0" fontId="1" fillId="2" borderId="0" xfId="0" applyFont="1" applyFill="1"/>
    <xf numFmtId="0" fontId="1" fillId="2" borderId="0" xfId="0" applyFont="1" applyFill="1" applyBorder="1"/>
    <xf numFmtId="166" fontId="1" fillId="2" borderId="0" xfId="0" applyNumberFormat="1" applyFont="1" applyFill="1"/>
    <xf numFmtId="0" fontId="2" fillId="2" borderId="0" xfId="0" applyFont="1" applyFill="1"/>
    <xf numFmtId="0" fontId="2" fillId="2" borderId="0" xfId="0" applyFont="1" applyFill="1" applyBorder="1"/>
    <xf numFmtId="166" fontId="2" fillId="2" borderId="0" xfId="0" applyNumberFormat="1" applyFont="1" applyFill="1"/>
    <xf numFmtId="166" fontId="2" fillId="2" borderId="2" xfId="0" applyNumberFormat="1" applyFont="1" applyFill="1" applyBorder="1"/>
    <xf numFmtId="0" fontId="2" fillId="2" borderId="2" xfId="0" applyFont="1" applyFill="1" applyBorder="1"/>
    <xf numFmtId="166" fontId="2" fillId="2" borderId="3" xfId="0" applyNumberFormat="1" applyFont="1" applyFill="1" applyBorder="1"/>
    <xf numFmtId="165" fontId="1" fillId="2" borderId="0" xfId="0" applyNumberFormat="1" applyFont="1" applyFill="1"/>
    <xf numFmtId="0" fontId="1" fillId="2" borderId="4" xfId="0" applyFont="1" applyFill="1" applyBorder="1"/>
    <xf numFmtId="166" fontId="1" fillId="2" borderId="0" xfId="0" applyNumberFormat="1" applyFont="1" applyFill="1" applyBorder="1"/>
    <xf numFmtId="166" fontId="1" fillId="2" borderId="5" xfId="0" applyNumberFormat="1" applyFont="1" applyFill="1" applyBorder="1"/>
    <xf numFmtId="0" fontId="1" fillId="2" borderId="0" xfId="0" applyFont="1" applyFill="1" applyBorder="1" applyAlignment="1">
      <alignment horizontal="right"/>
    </xf>
    <xf numFmtId="165" fontId="1" fillId="2" borderId="0" xfId="0" applyNumberFormat="1" applyFont="1" applyFill="1" applyBorder="1" applyAlignment="1">
      <alignment horizontal="right"/>
    </xf>
    <xf numFmtId="0" fontId="1" fillId="2" borderId="4" xfId="0" applyFont="1" applyFill="1" applyBorder="1" applyAlignment="1">
      <alignment horizontal="left" vertical="center" wrapText="1"/>
    </xf>
    <xf numFmtId="0" fontId="1" fillId="2" borderId="0" xfId="0" applyFont="1" applyFill="1" applyBorder="1" applyAlignment="1">
      <alignment horizontal="right" vertical="center" wrapText="1"/>
    </xf>
    <xf numFmtId="2"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166" fontId="1" fillId="2" borderId="0" xfId="0" applyNumberFormat="1" applyFont="1" applyFill="1" applyBorder="1" applyAlignment="1">
      <alignment horizontal="right" vertical="center" wrapText="1"/>
    </xf>
    <xf numFmtId="166" fontId="1" fillId="2" borderId="5" xfId="0" applyNumberFormat="1" applyFont="1" applyFill="1" applyBorder="1" applyAlignment="1">
      <alignment horizontal="right" vertical="center" wrapText="1"/>
    </xf>
    <xf numFmtId="165" fontId="2" fillId="2" borderId="0" xfId="0" applyNumberFormat="1" applyFont="1" applyFill="1" applyBorder="1"/>
    <xf numFmtId="2" fontId="1" fillId="2" borderId="0" xfId="0" applyNumberFormat="1" applyFont="1" applyFill="1" applyBorder="1" applyAlignment="1">
      <alignment horizontal="center"/>
    </xf>
    <xf numFmtId="0" fontId="1" fillId="2" borderId="0" xfId="0" applyFont="1" applyFill="1" applyBorder="1" applyAlignment="1">
      <alignment horizontal="center"/>
    </xf>
    <xf numFmtId="164" fontId="1" fillId="2" borderId="0" xfId="0" applyNumberFormat="1" applyFont="1" applyFill="1" applyBorder="1" applyAlignment="1">
      <alignment horizontal="center"/>
    </xf>
    <xf numFmtId="165" fontId="1" fillId="2" borderId="0" xfId="0" applyNumberFormat="1" applyFont="1" applyFill="1" applyBorder="1"/>
    <xf numFmtId="165" fontId="5" fillId="2" borderId="0" xfId="0" applyNumberFormat="1" applyFont="1" applyFill="1" applyBorder="1"/>
    <xf numFmtId="0" fontId="4" fillId="2" borderId="0" xfId="0" applyFont="1" applyFill="1" applyBorder="1"/>
    <xf numFmtId="0" fontId="6" fillId="2" borderId="0" xfId="0" applyFont="1" applyFill="1" applyBorder="1" applyAlignment="1">
      <alignment horizontal="left" vertical="top" wrapText="1"/>
    </xf>
    <xf numFmtId="0" fontId="1" fillId="2" borderId="6" xfId="0" applyFont="1" applyFill="1" applyBorder="1"/>
    <xf numFmtId="0" fontId="7" fillId="2" borderId="1" xfId="0" applyFont="1" applyFill="1" applyBorder="1"/>
    <xf numFmtId="0" fontId="1" fillId="2" borderId="2" xfId="0" applyFont="1" applyFill="1" applyBorder="1"/>
    <xf numFmtId="0" fontId="1" fillId="2" borderId="2" xfId="0" applyFont="1" applyFill="1" applyBorder="1" applyAlignment="1">
      <alignment wrapText="1"/>
    </xf>
    <xf numFmtId="0" fontId="1" fillId="2" borderId="3" xfId="0" applyFont="1" applyFill="1" applyBorder="1"/>
    <xf numFmtId="0" fontId="1" fillId="2" borderId="0" xfId="0" applyFont="1" applyFill="1" applyBorder="1" applyAlignment="1">
      <alignment wrapText="1"/>
    </xf>
    <xf numFmtId="0" fontId="1" fillId="2" borderId="5" xfId="0" applyFont="1" applyFill="1" applyBorder="1" applyAlignment="1">
      <alignment wrapText="1"/>
    </xf>
    <xf numFmtId="165" fontId="1" fillId="2" borderId="5" xfId="0" applyNumberFormat="1" applyFont="1" applyFill="1" applyBorder="1"/>
    <xf numFmtId="0" fontId="1" fillId="2" borderId="5" xfId="0" applyFont="1" applyFill="1" applyBorder="1"/>
    <xf numFmtId="0" fontId="1" fillId="2" borderId="7" xfId="0" applyFont="1" applyFill="1" applyBorder="1"/>
    <xf numFmtId="0" fontId="1" fillId="2" borderId="6" xfId="0" applyFont="1" applyFill="1" applyBorder="1" applyAlignment="1">
      <alignment horizontal="right"/>
    </xf>
    <xf numFmtId="0" fontId="1" fillId="2" borderId="6" xfId="0" applyFont="1" applyFill="1" applyBorder="1" applyAlignment="1"/>
    <xf numFmtId="0" fontId="1" fillId="2" borderId="8" xfId="0" applyFont="1" applyFill="1" applyBorder="1"/>
    <xf numFmtId="2" fontId="1" fillId="2" borderId="0" xfId="0" applyNumberFormat="1" applyFont="1" applyFill="1" applyBorder="1"/>
    <xf numFmtId="164" fontId="1" fillId="2" borderId="0" xfId="0" applyNumberFormat="1" applyFont="1" applyFill="1" applyBorder="1"/>
    <xf numFmtId="166" fontId="1" fillId="2" borderId="6" xfId="0" applyNumberFormat="1" applyFont="1" applyFill="1" applyBorder="1"/>
    <xf numFmtId="166" fontId="3" fillId="2" borderId="8" xfId="0" applyNumberFormat="1" applyFont="1" applyFill="1" applyBorder="1"/>
    <xf numFmtId="0" fontId="1" fillId="2" borderId="0" xfId="0" applyFont="1" applyFill="1" applyBorder="1" applyAlignment="1"/>
    <xf numFmtId="165" fontId="1" fillId="2" borderId="5" xfId="0" applyNumberFormat="1" applyFont="1" applyFill="1" applyBorder="1" applyAlignment="1">
      <alignment horizontal="right"/>
    </xf>
    <xf numFmtId="165" fontId="2" fillId="2" borderId="5" xfId="0" applyNumberFormat="1" applyFont="1" applyFill="1" applyBorder="1"/>
    <xf numFmtId="165" fontId="1" fillId="3" borderId="5" xfId="0" applyNumberFormat="1" applyFont="1" applyFill="1" applyBorder="1"/>
    <xf numFmtId="0" fontId="1" fillId="2" borderId="4" xfId="0" quotePrefix="1" applyFont="1" applyFill="1" applyBorder="1"/>
    <xf numFmtId="165" fontId="5" fillId="2" borderId="5" xfId="0" applyNumberFormat="1" applyFont="1" applyFill="1" applyBorder="1"/>
    <xf numFmtId="0" fontId="2" fillId="3" borderId="4" xfId="0" applyFont="1" applyFill="1" applyBorder="1"/>
    <xf numFmtId="165" fontId="2" fillId="3" borderId="5" xfId="0" applyNumberFormat="1" applyFont="1" applyFill="1" applyBorder="1"/>
    <xf numFmtId="0" fontId="9" fillId="4" borderId="0" xfId="0" applyFont="1" applyFill="1" applyBorder="1"/>
    <xf numFmtId="0" fontId="1" fillId="3" borderId="0" xfId="0" applyFont="1" applyFill="1"/>
    <xf numFmtId="165" fontId="9" fillId="4" borderId="0" xfId="0" applyNumberFormat="1" applyFont="1" applyFill="1" applyBorder="1"/>
    <xf numFmtId="0" fontId="9" fillId="0" borderId="0" xfId="0" applyFont="1" applyFill="1" applyAlignment="1">
      <alignment horizontal="right"/>
    </xf>
    <xf numFmtId="0" fontId="11" fillId="2" borderId="0" xfId="1" applyFont="1" applyFill="1"/>
    <xf numFmtId="0" fontId="8" fillId="2" borderId="4"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8" xfId="0" applyFont="1" applyFill="1" applyBorder="1" applyAlignment="1">
      <alignment horizontal="left" vertical="center" wrapText="1"/>
    </xf>
    <xf numFmtId="0" fontId="1" fillId="2" borderId="0" xfId="0" applyFont="1" applyFill="1" applyAlignment="1">
      <alignment horizontal="left" vertical="top" wrapText="1"/>
    </xf>
    <xf numFmtId="0" fontId="7" fillId="2" borderId="1" xfId="0" applyFont="1" applyFill="1" applyBorder="1" applyAlignment="1">
      <alignment horizontal="left"/>
    </xf>
    <xf numFmtId="0" fontId="7" fillId="2" borderId="2" xfId="0" applyFont="1" applyFill="1" applyBorder="1" applyAlignment="1">
      <alignment horizontal="left"/>
    </xf>
  </cellXfs>
  <cellStyles count="2">
    <cellStyle name="Link" xfId="1" builtinId="8"/>
    <cellStyle name="Standard" xfId="0" builtinId="0"/>
  </cellStyles>
  <dxfs count="0"/>
  <tableStyles count="0" defaultTableStyle="TableStyleMedium2" defaultPivotStyle="PivotStyleLight16"/>
  <colors>
    <mruColors>
      <color rgb="FFDD1155"/>
      <color rgb="FF2628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16934</xdr:colOff>
      <xdr:row>0</xdr:row>
      <xdr:rowOff>194733</xdr:rowOff>
    </xdr:from>
    <xdr:to>
      <xdr:col>4</xdr:col>
      <xdr:colOff>152400</xdr:colOff>
      <xdr:row>3</xdr:row>
      <xdr:rowOff>73871</xdr:rowOff>
    </xdr:to>
    <xdr:pic>
      <xdr:nvPicPr>
        <xdr:cNvPr id="3" name="Grafik 2">
          <a:extLst>
            <a:ext uri="{FF2B5EF4-FFF2-40B4-BE49-F238E27FC236}">
              <a16:creationId xmlns:a16="http://schemas.microsoft.com/office/drawing/2014/main" id="{D86F46E0-C80E-414D-B871-472F05A66851}"/>
            </a:ext>
          </a:extLst>
        </xdr:cNvPr>
        <xdr:cNvPicPr>
          <a:picLocks noChangeAspect="1"/>
        </xdr:cNvPicPr>
      </xdr:nvPicPr>
      <xdr:blipFill>
        <a:blip xmlns:r="http://schemas.openxmlformats.org/officeDocument/2006/relationships" r:embed="rId1"/>
        <a:stretch>
          <a:fillRect/>
        </a:stretch>
      </xdr:blipFill>
      <xdr:spPr>
        <a:xfrm>
          <a:off x="211667" y="194733"/>
          <a:ext cx="2556933" cy="488738"/>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nu@zound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R44"/>
  <sheetViews>
    <sheetView tabSelected="1" zoomScale="150" zoomScaleNormal="150" workbookViewId="0">
      <selection activeCell="E12" sqref="E12"/>
    </sheetView>
  </sheetViews>
  <sheetFormatPr baseColWidth="10" defaultRowHeight="16" x14ac:dyDescent="0.25"/>
  <cols>
    <col min="1" max="1" width="2.5" style="10" customWidth="1"/>
    <col min="2" max="2" width="9.83203125" style="10" customWidth="1"/>
    <col min="3" max="3" width="19" style="10" customWidth="1"/>
    <col min="4" max="4" width="2.83203125" style="10" customWidth="1"/>
    <col min="5" max="5" width="10.83203125" style="10"/>
    <col min="6" max="6" width="7.83203125" style="10" customWidth="1"/>
    <col min="7" max="7" width="11.6640625" style="10" customWidth="1"/>
    <col min="8" max="8" width="16.6640625" style="10" customWidth="1"/>
    <col min="9" max="9" width="1.83203125" style="10" customWidth="1"/>
    <col min="10" max="10" width="10.83203125" style="10" customWidth="1"/>
    <col min="11" max="11" width="11.1640625" style="10" customWidth="1"/>
    <col min="12" max="12" width="7" style="10" customWidth="1"/>
    <col min="13" max="13" width="3.83203125" style="10" customWidth="1"/>
    <col min="14" max="14" width="8.83203125" style="10" customWidth="1"/>
    <col min="15" max="15" width="8.83203125" style="12" customWidth="1"/>
    <col min="16" max="16" width="12.83203125" style="12" customWidth="1"/>
    <col min="17" max="17" width="14.6640625" style="10" bestFit="1" customWidth="1"/>
    <col min="18" max="18" width="12" style="12" customWidth="1"/>
    <col min="19" max="16384" width="10.83203125" style="10"/>
  </cols>
  <sheetData>
    <row r="5" spans="2:18" x14ac:dyDescent="0.25">
      <c r="B5" s="10" t="s">
        <v>56</v>
      </c>
    </row>
    <row r="6" spans="2:18" x14ac:dyDescent="0.25">
      <c r="B6" s="10" t="s">
        <v>57</v>
      </c>
      <c r="H6" s="68"/>
    </row>
    <row r="7" spans="2:18" x14ac:dyDescent="0.25">
      <c r="B7" s="10" t="s">
        <v>45</v>
      </c>
      <c r="I7" s="11"/>
      <c r="J7" s="11"/>
      <c r="K7" s="11"/>
      <c r="L7" s="11"/>
      <c r="M7" s="11"/>
      <c r="N7" s="11"/>
    </row>
    <row r="8" spans="2:18" s="13" customFormat="1" ht="17" thickBot="1" x14ac:dyDescent="0.3">
      <c r="I8" s="14"/>
      <c r="J8" s="14"/>
      <c r="K8" s="14"/>
      <c r="L8" s="14"/>
      <c r="M8" s="14"/>
      <c r="N8" s="14"/>
      <c r="O8" s="15"/>
      <c r="P8" s="15"/>
      <c r="R8" s="15"/>
    </row>
    <row r="9" spans="2:18" s="13" customFormat="1" x14ac:dyDescent="0.25">
      <c r="B9" s="41" t="s">
        <v>20</v>
      </c>
      <c r="C9" s="42"/>
      <c r="D9" s="42"/>
      <c r="E9" s="42"/>
      <c r="F9" s="42"/>
      <c r="G9" s="42"/>
      <c r="H9" s="44"/>
      <c r="I9" s="10"/>
      <c r="J9" s="77" t="s">
        <v>21</v>
      </c>
      <c r="K9" s="78"/>
      <c r="L9" s="78"/>
      <c r="M9" s="78"/>
      <c r="N9" s="78"/>
      <c r="O9" s="16"/>
      <c r="P9" s="16"/>
      <c r="Q9" s="17"/>
      <c r="R9" s="18"/>
    </row>
    <row r="10" spans="2:18" x14ac:dyDescent="0.25">
      <c r="B10" s="20"/>
      <c r="C10" s="11"/>
      <c r="D10" s="11"/>
      <c r="E10" s="11"/>
      <c r="F10" s="11"/>
      <c r="G10" s="11"/>
      <c r="H10" s="47"/>
      <c r="I10" s="19"/>
      <c r="J10" s="20"/>
      <c r="K10" s="11"/>
      <c r="L10" s="11"/>
      <c r="M10" s="11"/>
      <c r="N10" s="11"/>
      <c r="O10" s="21"/>
      <c r="P10" s="21"/>
      <c r="Q10" s="11"/>
      <c r="R10" s="22"/>
    </row>
    <row r="11" spans="2:18" ht="15" customHeight="1" x14ac:dyDescent="0.25">
      <c r="B11" s="20"/>
      <c r="C11" s="11"/>
      <c r="D11" s="11"/>
      <c r="E11" s="23" t="s">
        <v>2</v>
      </c>
      <c r="F11" s="11"/>
      <c r="G11" s="23" t="s">
        <v>3</v>
      </c>
      <c r="H11" s="58" t="s">
        <v>17</v>
      </c>
      <c r="I11" s="24"/>
      <c r="J11" s="25" t="s">
        <v>29</v>
      </c>
      <c r="K11" s="26" t="s">
        <v>27</v>
      </c>
      <c r="L11" s="27" t="s">
        <v>22</v>
      </c>
      <c r="M11" s="28" t="s">
        <v>28</v>
      </c>
      <c r="N11" s="29" t="s">
        <v>26</v>
      </c>
      <c r="O11" s="30" t="s">
        <v>44</v>
      </c>
      <c r="P11" s="30" t="s">
        <v>23</v>
      </c>
      <c r="Q11" s="26" t="s">
        <v>24</v>
      </c>
      <c r="R11" s="31" t="s">
        <v>25</v>
      </c>
    </row>
    <row r="12" spans="2:18" x14ac:dyDescent="0.25">
      <c r="B12" s="20" t="s">
        <v>16</v>
      </c>
      <c r="C12" s="14"/>
      <c r="D12" s="11"/>
      <c r="E12" s="65">
        <v>150</v>
      </c>
      <c r="F12" s="11"/>
      <c r="G12" s="67">
        <v>10</v>
      </c>
      <c r="H12" s="59">
        <f>SUM(E12*G12)</f>
        <v>1500</v>
      </c>
      <c r="I12" s="32"/>
      <c r="J12" s="20" t="s">
        <v>5</v>
      </c>
      <c r="K12" s="65">
        <v>0</v>
      </c>
      <c r="L12" s="33">
        <v>49.33</v>
      </c>
      <c r="M12" s="34">
        <v>12</v>
      </c>
      <c r="N12" s="35">
        <v>5.8999999999999997E-2</v>
      </c>
      <c r="O12" s="21">
        <f t="shared" ref="O12:O31" si="0">SUM(K12*100/L12*M12*N12)</f>
        <v>0</v>
      </c>
      <c r="P12" s="21"/>
      <c r="Q12" s="11"/>
      <c r="R12" s="22"/>
    </row>
    <row r="13" spans="2:18" x14ac:dyDescent="0.25">
      <c r="B13" s="20"/>
      <c r="C13" s="11"/>
      <c r="D13" s="11"/>
      <c r="E13" s="11"/>
      <c r="F13" s="11"/>
      <c r="G13" s="11"/>
      <c r="H13" s="47"/>
      <c r="I13" s="36"/>
      <c r="J13" s="6" t="s">
        <v>0</v>
      </c>
      <c r="K13" s="1">
        <f>SUM(K12)</f>
        <v>0</v>
      </c>
      <c r="L13" s="2">
        <f>SUM(L12)</f>
        <v>49.33</v>
      </c>
      <c r="M13" s="3">
        <v>12</v>
      </c>
      <c r="N13" s="4">
        <v>9.9400000000000002E-2</v>
      </c>
      <c r="O13" s="5">
        <f t="shared" si="0"/>
        <v>0</v>
      </c>
      <c r="P13" s="5">
        <f>SUM(O12:O13)</f>
        <v>0</v>
      </c>
      <c r="Q13" s="65">
        <v>0</v>
      </c>
      <c r="R13" s="7">
        <f>SUM(P13*Q13)</f>
        <v>0</v>
      </c>
    </row>
    <row r="14" spans="2:18" x14ac:dyDescent="0.25">
      <c r="B14" s="6" t="s">
        <v>42</v>
      </c>
      <c r="C14" s="1"/>
      <c r="D14" s="1"/>
      <c r="E14" s="1"/>
      <c r="F14" s="1"/>
      <c r="G14" s="1"/>
      <c r="H14" s="60">
        <f>SUM(H12/100*5.75)</f>
        <v>86.25</v>
      </c>
      <c r="I14" s="36"/>
      <c r="J14" s="20"/>
      <c r="K14" s="11"/>
      <c r="L14" s="33"/>
      <c r="M14" s="34"/>
      <c r="N14" s="35"/>
      <c r="O14" s="21"/>
      <c r="P14" s="21"/>
      <c r="Q14" s="11"/>
      <c r="R14" s="22"/>
    </row>
    <row r="15" spans="2:18" x14ac:dyDescent="0.25">
      <c r="B15" s="61" t="s">
        <v>18</v>
      </c>
      <c r="C15" s="11"/>
      <c r="D15" s="11"/>
      <c r="E15" s="11"/>
      <c r="F15" s="11"/>
      <c r="G15" s="11"/>
      <c r="H15" s="62">
        <f>SUM(H14/100*20)</f>
        <v>17.25</v>
      </c>
      <c r="I15" s="37"/>
      <c r="J15" s="20" t="s">
        <v>7</v>
      </c>
      <c r="K15" s="65">
        <v>1</v>
      </c>
      <c r="L15" s="33">
        <v>54.16</v>
      </c>
      <c r="M15" s="34">
        <v>12</v>
      </c>
      <c r="N15" s="35">
        <v>0.129</v>
      </c>
      <c r="O15" s="21">
        <f t="shared" si="0"/>
        <v>2.8581979320531761</v>
      </c>
      <c r="P15" s="21"/>
      <c r="Q15" s="11"/>
      <c r="R15" s="22"/>
    </row>
    <row r="16" spans="2:18" x14ac:dyDescent="0.25">
      <c r="B16" s="6" t="s">
        <v>4</v>
      </c>
      <c r="C16" s="1"/>
      <c r="D16" s="1"/>
      <c r="E16" s="1"/>
      <c r="F16" s="1"/>
      <c r="G16" s="1"/>
      <c r="H16" s="60">
        <f>SUM(H14-H15)</f>
        <v>69</v>
      </c>
      <c r="I16" s="36"/>
      <c r="J16" s="6" t="s">
        <v>0</v>
      </c>
      <c r="K16" s="1">
        <f>SUM(K15)</f>
        <v>1</v>
      </c>
      <c r="L16" s="2">
        <f>SUM(L15)</f>
        <v>54.16</v>
      </c>
      <c r="M16" s="3">
        <v>12</v>
      </c>
      <c r="N16" s="4">
        <f>SUM(N13)</f>
        <v>9.9400000000000002E-2</v>
      </c>
      <c r="O16" s="5">
        <f t="shared" si="0"/>
        <v>2.2023633677991139</v>
      </c>
      <c r="P16" s="5">
        <f t="shared" ref="P16:P31" si="1">SUM(O15:O16)</f>
        <v>5.0605612998522904</v>
      </c>
      <c r="Q16" s="65">
        <v>25</v>
      </c>
      <c r="R16" s="7">
        <f t="shared" ref="R16:R31" si="2">SUM(P16*Q16)</f>
        <v>126.51403249630727</v>
      </c>
    </row>
    <row r="17" spans="2:18" x14ac:dyDescent="0.25">
      <c r="B17" s="61" t="s">
        <v>19</v>
      </c>
      <c r="C17" s="11"/>
      <c r="D17" s="11"/>
      <c r="E17" s="11"/>
      <c r="F17" s="11"/>
      <c r="G17" s="11"/>
      <c r="H17" s="62">
        <f>SUM(H16/100*14.5)</f>
        <v>10.004999999999999</v>
      </c>
      <c r="I17" s="37"/>
      <c r="J17" s="20"/>
      <c r="K17" s="11"/>
      <c r="L17" s="33"/>
      <c r="M17" s="34"/>
      <c r="N17" s="35"/>
      <c r="O17" s="21"/>
      <c r="P17" s="21"/>
      <c r="Q17" s="11"/>
      <c r="R17" s="22"/>
    </row>
    <row r="18" spans="2:18" x14ac:dyDescent="0.25">
      <c r="B18" s="63" t="s">
        <v>41</v>
      </c>
      <c r="C18" s="9"/>
      <c r="D18" s="9"/>
      <c r="E18" s="9"/>
      <c r="F18" s="9"/>
      <c r="G18" s="9"/>
      <c r="H18" s="64">
        <f>SUM(H16-H17)</f>
        <v>58.995000000000005</v>
      </c>
      <c r="I18" s="32"/>
      <c r="J18" s="20" t="s">
        <v>9</v>
      </c>
      <c r="K18" s="65">
        <v>0</v>
      </c>
      <c r="L18" s="33">
        <v>58.58</v>
      </c>
      <c r="M18" s="34">
        <v>12</v>
      </c>
      <c r="N18" s="35">
        <v>0.19800000000000001</v>
      </c>
      <c r="O18" s="21">
        <f t="shared" si="0"/>
        <v>0</v>
      </c>
      <c r="P18" s="21"/>
      <c r="Q18" s="38"/>
      <c r="R18" s="22"/>
    </row>
    <row r="19" spans="2:18" x14ac:dyDescent="0.25">
      <c r="B19" s="20"/>
      <c r="C19" s="11"/>
      <c r="D19" s="11"/>
      <c r="E19" s="11"/>
      <c r="F19" s="11"/>
      <c r="G19" s="11"/>
      <c r="H19" s="47"/>
      <c r="I19" s="36"/>
      <c r="J19" s="6" t="s">
        <v>0</v>
      </c>
      <c r="K19" s="1">
        <f>SUM(K18)</f>
        <v>0</v>
      </c>
      <c r="L19" s="2">
        <f>SUM(L18)</f>
        <v>58.58</v>
      </c>
      <c r="M19" s="3">
        <v>12</v>
      </c>
      <c r="N19" s="4">
        <f>SUM(N13)</f>
        <v>9.9400000000000002E-2</v>
      </c>
      <c r="O19" s="5">
        <f t="shared" si="0"/>
        <v>0</v>
      </c>
      <c r="P19" s="5">
        <f t="shared" si="1"/>
        <v>0</v>
      </c>
      <c r="Q19" s="65">
        <v>0</v>
      </c>
      <c r="R19" s="7">
        <f t="shared" si="2"/>
        <v>0</v>
      </c>
    </row>
    <row r="20" spans="2:18" ht="16" customHeight="1" x14ac:dyDescent="0.25">
      <c r="B20" s="70" t="s">
        <v>43</v>
      </c>
      <c r="C20" s="71"/>
      <c r="D20" s="71"/>
      <c r="E20" s="71"/>
      <c r="F20" s="71"/>
      <c r="G20" s="71"/>
      <c r="H20" s="72"/>
      <c r="I20" s="39"/>
      <c r="J20" s="20"/>
      <c r="K20" s="11"/>
      <c r="L20" s="33"/>
      <c r="M20" s="34"/>
      <c r="N20" s="35"/>
      <c r="O20" s="21"/>
      <c r="P20" s="21"/>
      <c r="Q20" s="11"/>
      <c r="R20" s="22"/>
    </row>
    <row r="21" spans="2:18" x14ac:dyDescent="0.25">
      <c r="B21" s="70"/>
      <c r="C21" s="71"/>
      <c r="D21" s="71"/>
      <c r="E21" s="71"/>
      <c r="F21" s="71"/>
      <c r="G21" s="71"/>
      <c r="H21" s="72"/>
      <c r="I21" s="39"/>
      <c r="J21" s="20" t="s">
        <v>11</v>
      </c>
      <c r="K21" s="65">
        <v>0</v>
      </c>
      <c r="L21" s="33">
        <v>59.43</v>
      </c>
      <c r="M21" s="34">
        <v>12</v>
      </c>
      <c r="N21" s="35">
        <v>0.2737</v>
      </c>
      <c r="O21" s="21">
        <f t="shared" si="0"/>
        <v>0</v>
      </c>
      <c r="P21" s="21"/>
      <c r="Q21" s="11"/>
      <c r="R21" s="22"/>
    </row>
    <row r="22" spans="2:18" x14ac:dyDescent="0.25">
      <c r="B22" s="70"/>
      <c r="C22" s="71"/>
      <c r="D22" s="71"/>
      <c r="E22" s="71"/>
      <c r="F22" s="71"/>
      <c r="G22" s="71"/>
      <c r="H22" s="72"/>
      <c r="I22" s="39"/>
      <c r="J22" s="6" t="s">
        <v>0</v>
      </c>
      <c r="K22" s="1">
        <f>SUM(K21)</f>
        <v>0</v>
      </c>
      <c r="L22" s="2">
        <f>SUM(L21)</f>
        <v>59.43</v>
      </c>
      <c r="M22" s="3">
        <v>12</v>
      </c>
      <c r="N22" s="4">
        <f>SUM(N13)</f>
        <v>9.9400000000000002E-2</v>
      </c>
      <c r="O22" s="5">
        <f t="shared" si="0"/>
        <v>0</v>
      </c>
      <c r="P22" s="5">
        <f t="shared" si="1"/>
        <v>0</v>
      </c>
      <c r="Q22" s="65">
        <v>0</v>
      </c>
      <c r="R22" s="7">
        <f t="shared" si="2"/>
        <v>0</v>
      </c>
    </row>
    <row r="23" spans="2:18" ht="17" thickBot="1" x14ac:dyDescent="0.3">
      <c r="B23" s="73"/>
      <c r="C23" s="74"/>
      <c r="D23" s="74"/>
      <c r="E23" s="74"/>
      <c r="F23" s="74"/>
      <c r="G23" s="74"/>
      <c r="H23" s="75"/>
      <c r="J23" s="20"/>
      <c r="K23" s="11"/>
      <c r="L23" s="33"/>
      <c r="M23" s="34"/>
      <c r="N23" s="35"/>
      <c r="O23" s="21"/>
      <c r="P23" s="21"/>
      <c r="Q23" s="11"/>
      <c r="R23" s="22"/>
    </row>
    <row r="24" spans="2:18" x14ac:dyDescent="0.25">
      <c r="J24" s="20" t="s">
        <v>6</v>
      </c>
      <c r="K24" s="65">
        <v>0</v>
      </c>
      <c r="L24" s="33">
        <v>59.67</v>
      </c>
      <c r="M24" s="34">
        <v>12</v>
      </c>
      <c r="N24" s="35">
        <v>0.32619999999999999</v>
      </c>
      <c r="O24" s="21">
        <f t="shared" si="0"/>
        <v>0</v>
      </c>
      <c r="P24" s="21"/>
      <c r="Q24" s="11"/>
      <c r="R24" s="22"/>
    </row>
    <row r="25" spans="2:18" ht="17" thickBot="1" x14ac:dyDescent="0.3">
      <c r="J25" s="6" t="s">
        <v>0</v>
      </c>
      <c r="K25" s="1">
        <f>SUM(K24)</f>
        <v>0</v>
      </c>
      <c r="L25" s="2">
        <f>SUM(L24)</f>
        <v>59.67</v>
      </c>
      <c r="M25" s="3">
        <v>12</v>
      </c>
      <c r="N25" s="4">
        <f>SUM(N13)</f>
        <v>9.9400000000000002E-2</v>
      </c>
      <c r="O25" s="5">
        <f t="shared" si="0"/>
        <v>0</v>
      </c>
      <c r="P25" s="5">
        <f t="shared" si="1"/>
        <v>0</v>
      </c>
      <c r="Q25" s="65">
        <v>0</v>
      </c>
      <c r="R25" s="7">
        <f t="shared" si="2"/>
        <v>0</v>
      </c>
    </row>
    <row r="26" spans="2:18" x14ac:dyDescent="0.25">
      <c r="B26" s="41" t="s">
        <v>58</v>
      </c>
      <c r="C26" s="42"/>
      <c r="D26" s="42"/>
      <c r="E26" s="43"/>
      <c r="F26" s="43"/>
      <c r="G26" s="42"/>
      <c r="H26" s="44"/>
      <c r="I26" s="45"/>
      <c r="J26" s="20"/>
      <c r="K26" s="11"/>
      <c r="L26" s="33"/>
      <c r="M26" s="34"/>
      <c r="N26" s="35"/>
      <c r="O26" s="21"/>
      <c r="P26" s="21"/>
      <c r="Q26" s="11"/>
      <c r="R26" s="22"/>
    </row>
    <row r="27" spans="2:18" ht="17" customHeight="1" x14ac:dyDescent="0.25">
      <c r="B27" s="20"/>
      <c r="C27" s="11"/>
      <c r="D27" s="11"/>
      <c r="E27" s="45"/>
      <c r="F27" s="45"/>
      <c r="G27" s="45"/>
      <c r="H27" s="46"/>
      <c r="I27" s="45"/>
      <c r="J27" s="20" t="s">
        <v>8</v>
      </c>
      <c r="K27" s="65">
        <v>0</v>
      </c>
      <c r="L27" s="33">
        <v>63.3</v>
      </c>
      <c r="M27" s="34">
        <v>12</v>
      </c>
      <c r="N27" s="35">
        <v>0.39489999999999997</v>
      </c>
      <c r="O27" s="21">
        <f t="shared" si="0"/>
        <v>0</v>
      </c>
      <c r="P27" s="21"/>
      <c r="Q27" s="38"/>
      <c r="R27" s="22"/>
    </row>
    <row r="28" spans="2:18" x14ac:dyDescent="0.25">
      <c r="B28" s="6" t="s">
        <v>5</v>
      </c>
      <c r="C28" s="8" t="s">
        <v>30</v>
      </c>
      <c r="D28" s="11"/>
      <c r="E28" s="1" t="s">
        <v>10</v>
      </c>
      <c r="F28" s="66"/>
      <c r="G28" s="8" t="s">
        <v>36</v>
      </c>
      <c r="H28" s="46"/>
      <c r="I28" s="19"/>
      <c r="J28" s="6" t="s">
        <v>0</v>
      </c>
      <c r="K28" s="1">
        <f>SUM(K27)</f>
        <v>0</v>
      </c>
      <c r="L28" s="2">
        <f>SUM(L27)</f>
        <v>63.3</v>
      </c>
      <c r="M28" s="3">
        <v>12</v>
      </c>
      <c r="N28" s="4">
        <f>SUM(N13)</f>
        <v>9.9400000000000002E-2</v>
      </c>
      <c r="O28" s="5">
        <f t="shared" si="0"/>
        <v>0</v>
      </c>
      <c r="P28" s="5">
        <f t="shared" si="1"/>
        <v>0</v>
      </c>
      <c r="Q28" s="65">
        <v>0</v>
      </c>
      <c r="R28" s="7">
        <f t="shared" si="2"/>
        <v>0</v>
      </c>
    </row>
    <row r="29" spans="2:18" x14ac:dyDescent="0.25">
      <c r="B29" s="20" t="s">
        <v>7</v>
      </c>
      <c r="C29" s="23" t="s">
        <v>31</v>
      </c>
      <c r="D29" s="11"/>
      <c r="E29" s="11" t="s">
        <v>12</v>
      </c>
      <c r="G29" s="23" t="s">
        <v>37</v>
      </c>
      <c r="H29" s="47"/>
      <c r="I29" s="19"/>
      <c r="J29" s="20"/>
      <c r="K29" s="11"/>
      <c r="L29" s="33"/>
      <c r="M29" s="34"/>
      <c r="N29" s="35"/>
      <c r="O29" s="21"/>
      <c r="P29" s="21"/>
      <c r="Q29" s="11"/>
      <c r="R29" s="22"/>
    </row>
    <row r="30" spans="2:18" x14ac:dyDescent="0.25">
      <c r="B30" s="6" t="s">
        <v>9</v>
      </c>
      <c r="C30" s="8" t="s">
        <v>32</v>
      </c>
      <c r="D30" s="11"/>
      <c r="E30" s="1" t="s">
        <v>13</v>
      </c>
      <c r="F30" s="66"/>
      <c r="G30" s="8" t="s">
        <v>38</v>
      </c>
      <c r="H30" s="47"/>
      <c r="J30" s="20" t="s">
        <v>10</v>
      </c>
      <c r="K30" s="65">
        <v>0</v>
      </c>
      <c r="L30" s="33">
        <v>65.78</v>
      </c>
      <c r="M30" s="34">
        <v>12</v>
      </c>
      <c r="N30" s="35">
        <v>0.51490000000000002</v>
      </c>
      <c r="O30" s="21">
        <f t="shared" si="0"/>
        <v>0</v>
      </c>
      <c r="P30" s="21"/>
      <c r="Q30" s="11"/>
      <c r="R30" s="22"/>
    </row>
    <row r="31" spans="2:18" x14ac:dyDescent="0.25">
      <c r="B31" s="20" t="s">
        <v>11</v>
      </c>
      <c r="C31" s="23" t="s">
        <v>33</v>
      </c>
      <c r="D31" s="11"/>
      <c r="E31" s="11" t="s">
        <v>14</v>
      </c>
      <c r="G31" s="23" t="s">
        <v>39</v>
      </c>
      <c r="H31" s="48"/>
      <c r="J31" s="6" t="s">
        <v>0</v>
      </c>
      <c r="K31" s="1">
        <f>SUM(K30)</f>
        <v>0</v>
      </c>
      <c r="L31" s="2">
        <f>SUM(L30)</f>
        <v>65.78</v>
      </c>
      <c r="M31" s="3">
        <v>12</v>
      </c>
      <c r="N31" s="4">
        <f>SUM(N13)</f>
        <v>9.9400000000000002E-2</v>
      </c>
      <c r="O31" s="5">
        <f t="shared" si="0"/>
        <v>0</v>
      </c>
      <c r="P31" s="5">
        <f t="shared" si="1"/>
        <v>0</v>
      </c>
      <c r="Q31" s="65">
        <v>0</v>
      </c>
      <c r="R31" s="7">
        <f t="shared" si="2"/>
        <v>0</v>
      </c>
    </row>
    <row r="32" spans="2:18" x14ac:dyDescent="0.25">
      <c r="B32" s="6" t="s">
        <v>6</v>
      </c>
      <c r="C32" s="8" t="s">
        <v>34</v>
      </c>
      <c r="D32" s="11"/>
      <c r="E32" s="1" t="s">
        <v>15</v>
      </c>
      <c r="F32" s="66"/>
      <c r="G32" s="8" t="s">
        <v>40</v>
      </c>
      <c r="H32" s="48"/>
      <c r="J32" s="20"/>
      <c r="K32" s="11"/>
      <c r="L32" s="53"/>
      <c r="M32" s="11"/>
      <c r="N32" s="54"/>
      <c r="O32" s="21"/>
      <c r="P32" s="21"/>
      <c r="Q32" s="11"/>
      <c r="R32" s="48"/>
    </row>
    <row r="33" spans="2:18" ht="17" thickBot="1" x14ac:dyDescent="0.3">
      <c r="B33" s="49" t="s">
        <v>8</v>
      </c>
      <c r="C33" s="50" t="s">
        <v>35</v>
      </c>
      <c r="D33" s="51"/>
      <c r="E33" s="40"/>
      <c r="F33" s="40"/>
      <c r="G33" s="40"/>
      <c r="H33" s="52"/>
      <c r="J33" s="49"/>
      <c r="K33" s="40"/>
      <c r="L33" s="40"/>
      <c r="M33" s="40"/>
      <c r="N33" s="40"/>
      <c r="O33" s="55"/>
      <c r="P33" s="55"/>
      <c r="Q33" s="40" t="s">
        <v>1</v>
      </c>
      <c r="R33" s="56">
        <f>SUM(R13:R31)</f>
        <v>126.51403249630727</v>
      </c>
    </row>
    <row r="34" spans="2:18" ht="17" thickBot="1" x14ac:dyDescent="0.3">
      <c r="B34" s="40"/>
      <c r="C34" s="40"/>
      <c r="D34" s="51"/>
      <c r="E34" s="40"/>
      <c r="F34" s="40"/>
      <c r="G34" s="40"/>
      <c r="H34" s="40"/>
      <c r="I34" s="40"/>
      <c r="J34" s="40"/>
      <c r="K34" s="40"/>
      <c r="L34" s="40"/>
      <c r="M34" s="40"/>
      <c r="N34" s="40"/>
      <c r="O34" s="55"/>
      <c r="P34" s="55"/>
      <c r="Q34" s="40"/>
      <c r="R34" s="55"/>
    </row>
    <row r="35" spans="2:18" x14ac:dyDescent="0.25">
      <c r="D35" s="57"/>
      <c r="E35" s="11"/>
      <c r="F35" s="11"/>
    </row>
    <row r="36" spans="2:18" x14ac:dyDescent="0.25">
      <c r="B36" s="76" t="s">
        <v>59</v>
      </c>
      <c r="C36" s="76"/>
      <c r="D36" s="76"/>
      <c r="E36" s="76"/>
      <c r="F36" s="76"/>
      <c r="G36" s="76"/>
      <c r="H36" s="76"/>
    </row>
    <row r="37" spans="2:18" x14ac:dyDescent="0.25">
      <c r="B37" s="76"/>
      <c r="C37" s="76"/>
      <c r="D37" s="76"/>
      <c r="E37" s="76"/>
      <c r="F37" s="76"/>
      <c r="G37" s="76"/>
      <c r="H37" s="76"/>
    </row>
    <row r="38" spans="2:18" x14ac:dyDescent="0.25">
      <c r="B38" s="76"/>
      <c r="C38" s="76"/>
      <c r="D38" s="76"/>
      <c r="E38" s="76"/>
      <c r="F38" s="76"/>
      <c r="G38" s="76"/>
      <c r="H38" s="76"/>
    </row>
    <row r="39" spans="2:18" x14ac:dyDescent="0.25">
      <c r="B39" s="76"/>
      <c r="C39" s="76"/>
      <c r="D39" s="76"/>
      <c r="E39" s="76"/>
      <c r="F39" s="76"/>
      <c r="G39" s="76"/>
      <c r="H39" s="76"/>
    </row>
    <row r="40" spans="2:18" x14ac:dyDescent="0.25">
      <c r="B40" s="10" t="s">
        <v>46</v>
      </c>
      <c r="E40" s="10" t="s">
        <v>49</v>
      </c>
      <c r="F40" s="10" t="s">
        <v>52</v>
      </c>
    </row>
    <row r="41" spans="2:18" x14ac:dyDescent="0.25">
      <c r="B41" s="10" t="s">
        <v>47</v>
      </c>
      <c r="E41" s="10" t="s">
        <v>51</v>
      </c>
      <c r="F41" s="10" t="s">
        <v>53</v>
      </c>
    </row>
    <row r="42" spans="2:18" x14ac:dyDescent="0.25">
      <c r="B42" s="10" t="s">
        <v>48</v>
      </c>
      <c r="E42" s="10" t="s">
        <v>50</v>
      </c>
      <c r="F42" s="69" t="s">
        <v>54</v>
      </c>
    </row>
    <row r="44" spans="2:18" x14ac:dyDescent="0.25">
      <c r="B44" s="10" t="s">
        <v>55</v>
      </c>
    </row>
  </sheetData>
  <mergeCells count="3">
    <mergeCell ref="B20:H23"/>
    <mergeCell ref="B36:H39"/>
    <mergeCell ref="J9:N9"/>
  </mergeCells>
  <hyperlinks>
    <hyperlink ref="F42" r:id="rId1" xr:uid="{54B27A8D-201B-4147-8A8A-8B88623826E0}"/>
  </hyperlinks>
  <pageMargins left="0.7" right="0.7" top="0.78740157499999996" bottom="0.78740157499999996" header="0.3" footer="0.3"/>
  <pageSetup paperSize="9" orientation="portrait" r:id="rId2"/>
  <ignoredErrors>
    <ignoredError sqref="H17" formula="1"/>
  </ignoredErrors>
  <drawing r:id="rId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ZOUNDR LIVE TANTIEMEN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dc:creator>
  <cp:lastModifiedBy>Emanuel Kellner</cp:lastModifiedBy>
  <cp:lastPrinted>2018-08-21T20:36:12Z</cp:lastPrinted>
  <dcterms:created xsi:type="dcterms:W3CDTF">2014-09-12T13:33:58Z</dcterms:created>
  <dcterms:modified xsi:type="dcterms:W3CDTF">2018-08-21T21:32:08Z</dcterms:modified>
</cp:coreProperties>
</file>